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465"/>
  </bookViews>
  <sheets>
    <sheet name="Analitico Ingresos LDF" sheetId="1" r:id="rId1"/>
  </sheets>
  <definedNames>
    <definedName name="_xlnm.Print_Titles" localSheetId="0">'Analitico Ingresos LDF'!$1:$7</definedName>
  </definedNames>
  <calcPr calcId="124519"/>
</workbook>
</file>

<file path=xl/calcChain.xml><?xml version="1.0" encoding="utf-8"?>
<calcChain xmlns="http://schemas.openxmlformats.org/spreadsheetml/2006/main">
  <c r="G65" i="1"/>
  <c r="G43"/>
  <c r="F43"/>
  <c r="E43"/>
  <c r="D43"/>
  <c r="C43"/>
  <c r="D50"/>
  <c r="D57"/>
  <c r="F57"/>
  <c r="E57"/>
  <c r="C57"/>
  <c r="B57"/>
  <c r="F52"/>
  <c r="E52"/>
  <c r="C52"/>
  <c r="B52"/>
  <c r="B43"/>
  <c r="B62"/>
  <c r="B65" s="1"/>
  <c r="D52"/>
  <c r="D16"/>
  <c r="B40" l="1"/>
  <c r="G16"/>
  <c r="G56" l="1"/>
  <c r="G11"/>
  <c r="F62"/>
  <c r="E62"/>
  <c r="C62"/>
  <c r="D62" s="1"/>
  <c r="D56"/>
  <c r="F40"/>
  <c r="E40"/>
  <c r="C40"/>
  <c r="D13"/>
  <c r="G13" s="1"/>
  <c r="G9"/>
  <c r="G20"/>
  <c r="G24"/>
  <c r="G28"/>
  <c r="G32"/>
  <c r="G36"/>
  <c r="G37"/>
  <c r="G41"/>
  <c r="G45"/>
  <c r="G49"/>
  <c r="G54"/>
  <c r="G59"/>
  <c r="G64"/>
  <c r="G67"/>
  <c r="G69"/>
  <c r="D69"/>
  <c r="D68"/>
  <c r="G68" s="1"/>
  <c r="D67"/>
  <c r="D66"/>
  <c r="G66" s="1"/>
  <c r="D64"/>
  <c r="D63"/>
  <c r="G63" s="1"/>
  <c r="D61"/>
  <c r="G61" s="1"/>
  <c r="D60"/>
  <c r="G60" s="1"/>
  <c r="D59"/>
  <c r="D58"/>
  <c r="G58" s="1"/>
  <c r="G57"/>
  <c r="D55"/>
  <c r="G55" s="1"/>
  <c r="D54"/>
  <c r="D53"/>
  <c r="G53" s="1"/>
  <c r="D51"/>
  <c r="G51" s="1"/>
  <c r="G50"/>
  <c r="D49"/>
  <c r="D48"/>
  <c r="G48" s="1"/>
  <c r="D47"/>
  <c r="G47" s="1"/>
  <c r="D46"/>
  <c r="G46" s="1"/>
  <c r="D45"/>
  <c r="D44"/>
  <c r="G44" s="1"/>
  <c r="D42"/>
  <c r="G42" s="1"/>
  <c r="D41"/>
  <c r="D39"/>
  <c r="G39" s="1"/>
  <c r="D38"/>
  <c r="G38" s="1"/>
  <c r="D37"/>
  <c r="D36"/>
  <c r="D35"/>
  <c r="G35" s="1"/>
  <c r="D34"/>
  <c r="G34" s="1"/>
  <c r="D33"/>
  <c r="G33" s="1"/>
  <c r="D32"/>
  <c r="D31"/>
  <c r="G31" s="1"/>
  <c r="D30"/>
  <c r="G30" s="1"/>
  <c r="D29"/>
  <c r="G29" s="1"/>
  <c r="D28"/>
  <c r="D27"/>
  <c r="G27" s="1"/>
  <c r="D26"/>
  <c r="G26" s="1"/>
  <c r="D25"/>
  <c r="G25" s="1"/>
  <c r="D24"/>
  <c r="D23"/>
  <c r="G23" s="1"/>
  <c r="D22"/>
  <c r="G22" s="1"/>
  <c r="D21"/>
  <c r="G21" s="1"/>
  <c r="D20"/>
  <c r="D19"/>
  <c r="G19" s="1"/>
  <c r="D18"/>
  <c r="G18" s="1"/>
  <c r="D17"/>
  <c r="G17" s="1"/>
  <c r="D15"/>
  <c r="G15" s="1"/>
  <c r="D14"/>
  <c r="G14" s="1"/>
  <c r="D12"/>
  <c r="G12" s="1"/>
  <c r="D11"/>
  <c r="D10"/>
  <c r="G10" s="1"/>
  <c r="D9"/>
  <c r="E65" l="1"/>
  <c r="C65"/>
  <c r="D40"/>
  <c r="G40"/>
  <c r="G52"/>
  <c r="G62" s="1"/>
  <c r="F65"/>
  <c r="D65" l="1"/>
</calcChain>
</file>

<file path=xl/sharedStrings.xml><?xml version="1.0" encoding="utf-8"?>
<sst xmlns="http://schemas.openxmlformats.org/spreadsheetml/2006/main" count="74" uniqueCount="74">
  <si>
    <t>Concepto</t>
  </si>
  <si>
    <t>Ingreso</t>
  </si>
  <si>
    <t>Diferencia</t>
  </si>
  <si>
    <t>Estimado</t>
  </si>
  <si>
    <t>Ampliaciones / (Reducciones)</t>
  </si>
  <si>
    <t>Modificado</t>
  </si>
  <si>
    <t>Devengado</t>
  </si>
  <si>
    <t>Recaudado</t>
  </si>
  <si>
    <t>   Ingresos de Libre Disposición</t>
  </si>
  <si>
    <t>       A. Impuestos</t>
  </si>
  <si>
    <t>       B. Cuotas y Aportaciones de Seguridad Social</t>
  </si>
  <si>
    <t>       C. Contribuciones de Mejoras</t>
  </si>
  <si>
    <t>       D. Derechos</t>
  </si>
  <si>
    <t>       E. Productos</t>
  </si>
  <si>
    <t>       F. Aprovechamientos</t>
  </si>
  <si>
    <t>       G. Ingresos por Ventas de Bienes y Servicios</t>
  </si>
  <si>
    <t>       H. Participaciones *</t>
  </si>
  <si>
    <t>       h1) Fondo General de Participaciones</t>
  </si>
  <si>
    <t>       h2) Fondo de Fomento Municipal</t>
  </si>
  <si>
    <t>       h3) Fondo de Fiscalización y Recaudación</t>
  </si>
  <si>
    <t>       h4) Fondo de Compensación</t>
  </si>
  <si>
    <t>       h5) Fondo de Extracción de Hidrocarburos</t>
  </si>
  <si>
    <t>       h6) Impuesto Especial Sobre Producción y Servicios</t>
  </si>
  <si>
    <t>       h7) 0.136% de la Recaudación Federal Participable</t>
  </si>
  <si>
    <t>       h8) 3.17% Sobre Extracción de Petróleo</t>
  </si>
  <si>
    <t>       h9) Gasolinas y Diésel</t>
  </si>
  <si>
    <t>       h10) Fondo del Impuesto Sobre la Renta</t>
  </si>
  <si>
    <t>       h11) Fondo de Estabilización de los Ingresos de las Entidades Federativas</t>
  </si>
  <si>
    <t>  I. Incentivos Derivados de la Colaboración Fiscal *</t>
  </si>
  <si>
    <t>       i1) Tenencia o Uso de Vehículos</t>
  </si>
  <si>
    <t>       i2) Fondo de Compensación ISAN</t>
  </si>
  <si>
    <t>       i3) Impuesto Sobre Automóviles Nuevos</t>
  </si>
  <si>
    <t>       i4) Fondo de Compensación de Repecos-Intermedios</t>
  </si>
  <si>
    <t>       i5) Otros Incentivos Económicos</t>
  </si>
  <si>
    <t>  J. Transferencias</t>
  </si>
  <si>
    <t>  K. Convenios</t>
  </si>
  <si>
    <t>       k1) Otros Convenios y Subsidios</t>
  </si>
  <si>
    <t>  L. Otros Ingresos de Libre Disposición *</t>
  </si>
  <si>
    <t>       l1) Participaciones en Ingresos Locales</t>
  </si>
  <si>
    <t>       l2) Otros Ingresos de Libre Disposición</t>
  </si>
  <si>
    <t>  I. Total de Ingresos de Libre Disposición *</t>
  </si>
  <si>
    <t>       Ingresos Excedentes de Ingresos de Libre Disposición</t>
  </si>
  <si>
    <t>       Transferencias Federales Etiquetadas</t>
  </si>
  <si>
    <t>       A. Aportaciones *</t>
  </si>
  <si>
    <t>       a1) Fondo de Aportaciones para la Nómina Educativa y Gasto Operativo</t>
  </si>
  <si>
    <t>       a2) Fondo de Aportaciones para los Servicios de Salud</t>
  </si>
  <si>
    <t>       a3) Fondo de Aportaciones para la Infraestructura Social</t>
  </si>
  <si>
    <t>       a4) Fondo de Aportaciones para el Fortalecimiento de los Municipios y de las Demarcaciones Territoriales del Distrito Federal</t>
  </si>
  <si>
    <t>       a5) Fondo de Aportaciones Múltiples</t>
  </si>
  <si>
    <t>       a6) Fondo de Aportaciones para la Educación Tecnológica y de Adultos</t>
  </si>
  <si>
    <t>       a7) Fondo de Aportaciones para la Seguridad Pública de los Estados y del Distrito Federal</t>
  </si>
  <si>
    <t>       a8) Fondo de Aportaciones para el Fortalecimiento de las Entidades Federativas</t>
  </si>
  <si>
    <t>       B. Convenios *</t>
  </si>
  <si>
    <t>       b1) Convenios de Protección Social en Salud</t>
  </si>
  <si>
    <t>       b2) Convenios de Descentralización</t>
  </si>
  <si>
    <t>       b3) Convenios de Reasignación</t>
  </si>
  <si>
    <t>       b4) Otros Convenios y Subsidios</t>
  </si>
  <si>
    <t>       C. Fondos Distintos de Aportaciones *</t>
  </si>
  <si>
    <t>       c1) Fondo para Entidades Federativas y Municipios Productores de Hidrocarburos</t>
  </si>
  <si>
    <t>       c2) Fondo Minero</t>
  </si>
  <si>
    <t>       D. Transferencias, Subsidios y Subvenciones, y Pensiones y Jubilaciones</t>
  </si>
  <si>
    <t>       E. Otras Transferencias Federales Etiquetadas</t>
  </si>
  <si>
    <t>  II. Total de Transferencias Federales Etiquetadas *</t>
  </si>
  <si>
    <t>       III. Ingresos Derivados de Financiamientos *</t>
  </si>
  <si>
    <t>       A. Ingresos Derivados de Financiamientos</t>
  </si>
  <si>
    <t>  IV. Total de Ingresos *</t>
  </si>
  <si>
    <t>       Datos Informativos</t>
  </si>
  <si>
    <t>       1. Ingresos Derivados de Financiamientos con Fuente de Pago de Ingresos de Libre Disposición</t>
  </si>
  <si>
    <t>       2. Ingresos Derivados de Financiamientos con Fuente de Pago de Transferencias Federales Etiquetadas</t>
  </si>
  <si>
    <t>       3. Ingresos Derivados de Financiamientos *</t>
  </si>
  <si>
    <t>TRIBUNAL SUPERIOR DE JUSTICIA DEL ESTADO DE TABASCO</t>
  </si>
  <si>
    <t>Estado Analítico de Ingresos Detallado - LDF</t>
  </si>
  <si>
    <t>(Pesos)</t>
  </si>
  <si>
    <t>Del 1 de enero al 30 de septiembre 2017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</si>
</sst>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666666"/>
      <name val="Calibri"/>
      <family val="2"/>
      <scheme val="minor"/>
    </font>
    <font>
      <b/>
      <sz val="11"/>
      <color rgb="FF666666"/>
      <name val="Calibri"/>
      <family val="2"/>
      <scheme val="minor"/>
    </font>
    <font>
      <b/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0" fontId="0" fillId="0" borderId="0" xfId="0"/>
    <xf numFmtId="0" fontId="5" fillId="0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right" vertical="top" wrapText="1"/>
    </xf>
    <xf numFmtId="43" fontId="6" fillId="2" borderId="1" xfId="1" applyFont="1" applyFill="1" applyBorder="1" applyAlignment="1">
      <alignment horizontal="right" vertical="top" wrapText="1"/>
    </xf>
    <xf numFmtId="164" fontId="6" fillId="2" borderId="1" xfId="1" applyNumberFormat="1" applyFont="1" applyFill="1" applyBorder="1" applyAlignment="1">
      <alignment horizontal="right" vertical="top" wrapText="1"/>
    </xf>
    <xf numFmtId="164" fontId="7" fillId="2" borderId="1" xfId="1" applyNumberFormat="1" applyFont="1" applyFill="1" applyBorder="1" applyAlignment="1">
      <alignment horizontal="right" vertical="top" wrapText="1"/>
    </xf>
    <xf numFmtId="164" fontId="7" fillId="2" borderId="1" xfId="0" applyNumberFormat="1" applyFont="1" applyFill="1" applyBorder="1" applyAlignment="1">
      <alignment horizontal="right" vertical="top" wrapText="1"/>
    </xf>
    <xf numFmtId="164" fontId="6" fillId="2" borderId="1" xfId="0" applyNumberFormat="1" applyFont="1" applyFill="1" applyBorder="1" applyAlignment="1">
      <alignment horizontal="right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47625</xdr:rowOff>
    </xdr:from>
    <xdr:to>
      <xdr:col>0</xdr:col>
      <xdr:colOff>1000125</xdr:colOff>
      <xdr:row>3</xdr:row>
      <xdr:rowOff>114300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38150" y="47625"/>
          <a:ext cx="561975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9"/>
  <sheetViews>
    <sheetView showGridLines="0" tabSelected="1" workbookViewId="0">
      <selection activeCell="C76" sqref="C76"/>
    </sheetView>
  </sheetViews>
  <sheetFormatPr baseColWidth="10" defaultRowHeight="15"/>
  <cols>
    <col min="1" max="1" width="33.5703125" customWidth="1"/>
    <col min="2" max="2" width="14.5703125" bestFit="1" customWidth="1"/>
    <col min="3" max="3" width="14.85546875" bestFit="1" customWidth="1"/>
    <col min="4" max="6" width="14.5703125" bestFit="1" customWidth="1"/>
    <col min="7" max="7" width="14.85546875" bestFit="1" customWidth="1"/>
  </cols>
  <sheetData>
    <row r="1" spans="1:7">
      <c r="A1" s="16" t="s">
        <v>70</v>
      </c>
      <c r="B1" s="17"/>
      <c r="C1" s="17"/>
      <c r="D1" s="17"/>
      <c r="E1" s="17"/>
      <c r="F1" s="17"/>
      <c r="G1" s="18"/>
    </row>
    <row r="2" spans="1:7">
      <c r="A2" s="19" t="s">
        <v>71</v>
      </c>
      <c r="B2" s="20"/>
      <c r="C2" s="20"/>
      <c r="D2" s="20"/>
      <c r="E2" s="20"/>
      <c r="F2" s="20"/>
      <c r="G2" s="21"/>
    </row>
    <row r="3" spans="1:7" s="5" customFormat="1">
      <c r="A3" s="19" t="s">
        <v>73</v>
      </c>
      <c r="B3" s="20"/>
      <c r="C3" s="20"/>
      <c r="D3" s="20"/>
      <c r="E3" s="20"/>
      <c r="F3" s="20"/>
      <c r="G3" s="21"/>
    </row>
    <row r="4" spans="1:7">
      <c r="A4" s="22" t="s">
        <v>72</v>
      </c>
      <c r="B4" s="23"/>
      <c r="C4" s="23"/>
      <c r="D4" s="23"/>
      <c r="E4" s="23"/>
      <c r="F4" s="23"/>
      <c r="G4" s="24"/>
    </row>
    <row r="5" spans="1:7" s="5" customFormat="1">
      <c r="A5" s="6"/>
      <c r="B5" s="6"/>
      <c r="C5" s="6"/>
      <c r="D5" s="6"/>
      <c r="E5" s="6"/>
      <c r="F5" s="6"/>
      <c r="G5" s="6"/>
    </row>
    <row r="6" spans="1:7">
      <c r="A6" s="15" t="s">
        <v>0</v>
      </c>
      <c r="B6" s="15" t="s">
        <v>1</v>
      </c>
      <c r="C6" s="15"/>
      <c r="D6" s="15"/>
      <c r="E6" s="15"/>
      <c r="F6" s="15"/>
      <c r="G6" s="15" t="s">
        <v>2</v>
      </c>
    </row>
    <row r="7" spans="1:7" ht="32.25" customHeight="1">
      <c r="A7" s="15"/>
      <c r="B7" s="7" t="s">
        <v>3</v>
      </c>
      <c r="C7" s="7" t="s">
        <v>4</v>
      </c>
      <c r="D7" s="7" t="s">
        <v>5</v>
      </c>
      <c r="E7" s="7" t="s">
        <v>6</v>
      </c>
      <c r="F7" s="7" t="s">
        <v>7</v>
      </c>
      <c r="G7" s="15"/>
    </row>
    <row r="8" spans="1:7">
      <c r="A8" s="1" t="s">
        <v>8</v>
      </c>
      <c r="B8" s="2"/>
      <c r="C8" s="2"/>
      <c r="D8" s="2"/>
      <c r="E8" s="2"/>
      <c r="F8" s="2"/>
      <c r="G8" s="2"/>
    </row>
    <row r="9" spans="1:7">
      <c r="A9" s="3" t="s">
        <v>9</v>
      </c>
      <c r="B9" s="8">
        <v>0</v>
      </c>
      <c r="C9" s="8">
        <v>0</v>
      </c>
      <c r="D9" s="8">
        <f>SUM(B9+C9)</f>
        <v>0</v>
      </c>
      <c r="E9" s="8">
        <v>0</v>
      </c>
      <c r="F9" s="8">
        <v>0</v>
      </c>
      <c r="G9" s="8">
        <f>SUM(D9-E9)</f>
        <v>0</v>
      </c>
    </row>
    <row r="10" spans="1:7" ht="30">
      <c r="A10" s="3" t="s">
        <v>10</v>
      </c>
      <c r="B10" s="8">
        <v>0</v>
      </c>
      <c r="C10" s="8">
        <v>0</v>
      </c>
      <c r="D10" s="8">
        <f t="shared" ref="D10:D69" si="0">SUM(B10+C10)</f>
        <v>0</v>
      </c>
      <c r="E10" s="8">
        <v>0</v>
      </c>
      <c r="F10" s="8">
        <v>0</v>
      </c>
      <c r="G10" s="8">
        <f t="shared" ref="G10:G69" si="1">SUM(D10-E10)</f>
        <v>0</v>
      </c>
    </row>
    <row r="11" spans="1:7">
      <c r="A11" s="3" t="s">
        <v>11</v>
      </c>
      <c r="B11" s="8">
        <v>0</v>
      </c>
      <c r="C11" s="8">
        <v>0</v>
      </c>
      <c r="D11" s="8">
        <f t="shared" si="0"/>
        <v>0</v>
      </c>
      <c r="E11" s="8">
        <v>0</v>
      </c>
      <c r="F11" s="8">
        <v>0</v>
      </c>
      <c r="G11" s="8">
        <f>SUM(D11-E11)</f>
        <v>0</v>
      </c>
    </row>
    <row r="12" spans="1:7">
      <c r="A12" s="3" t="s">
        <v>12</v>
      </c>
      <c r="B12" s="8">
        <v>0</v>
      </c>
      <c r="C12" s="8">
        <v>0</v>
      </c>
      <c r="D12" s="8">
        <f t="shared" si="0"/>
        <v>0</v>
      </c>
      <c r="E12" s="8">
        <v>0</v>
      </c>
      <c r="F12" s="8">
        <v>0</v>
      </c>
      <c r="G12" s="8">
        <f t="shared" si="1"/>
        <v>0</v>
      </c>
    </row>
    <row r="13" spans="1:7">
      <c r="A13" s="3" t="s">
        <v>13</v>
      </c>
      <c r="B13" s="8">
        <v>0</v>
      </c>
      <c r="C13" s="11">
        <v>5021544.34</v>
      </c>
      <c r="D13" s="11">
        <f>SUM(B13+C13)</f>
        <v>5021544.34</v>
      </c>
      <c r="E13" s="11">
        <v>0</v>
      </c>
      <c r="F13" s="11">
        <v>0</v>
      </c>
      <c r="G13" s="11">
        <f>SUM(D13-E13)</f>
        <v>5021544.34</v>
      </c>
    </row>
    <row r="14" spans="1:7">
      <c r="A14" s="3" t="s">
        <v>14</v>
      </c>
      <c r="B14" s="8">
        <v>0</v>
      </c>
      <c r="C14" s="11">
        <v>32527714.030000001</v>
      </c>
      <c r="D14" s="11">
        <f t="shared" si="0"/>
        <v>32527714.030000001</v>
      </c>
      <c r="E14" s="11">
        <v>5704423.8099999996</v>
      </c>
      <c r="F14" s="11">
        <v>5704423.8099999996</v>
      </c>
      <c r="G14" s="11">
        <f>SUM(D14-E14)</f>
        <v>26823290.220000003</v>
      </c>
    </row>
    <row r="15" spans="1:7" ht="30">
      <c r="A15" s="3" t="s">
        <v>15</v>
      </c>
      <c r="B15" s="8">
        <v>0</v>
      </c>
      <c r="C15" s="8">
        <v>0</v>
      </c>
      <c r="D15" s="8">
        <f t="shared" si="0"/>
        <v>0</v>
      </c>
      <c r="E15" s="8">
        <v>0</v>
      </c>
      <c r="F15" s="8">
        <v>0</v>
      </c>
      <c r="G15" s="8">
        <f t="shared" si="1"/>
        <v>0</v>
      </c>
    </row>
    <row r="16" spans="1:7">
      <c r="A16" s="3" t="s">
        <v>16</v>
      </c>
      <c r="B16" s="11">
        <v>445904164</v>
      </c>
      <c r="C16" s="11">
        <v>17000</v>
      </c>
      <c r="D16" s="11">
        <f t="shared" si="0"/>
        <v>445921164</v>
      </c>
      <c r="E16" s="11">
        <v>70515367.659999996</v>
      </c>
      <c r="F16" s="11">
        <v>70515367.659999996</v>
      </c>
      <c r="G16" s="11">
        <f>SUM(D16-E16)</f>
        <v>375405796.34000003</v>
      </c>
    </row>
    <row r="17" spans="1:7" ht="30">
      <c r="A17" s="3" t="s">
        <v>17</v>
      </c>
      <c r="B17" s="8">
        <v>0</v>
      </c>
      <c r="C17" s="8">
        <v>0</v>
      </c>
      <c r="D17" s="8">
        <f t="shared" si="0"/>
        <v>0</v>
      </c>
      <c r="E17" s="8">
        <v>0</v>
      </c>
      <c r="F17" s="8">
        <v>0</v>
      </c>
      <c r="G17" s="8">
        <f t="shared" si="1"/>
        <v>0</v>
      </c>
    </row>
    <row r="18" spans="1:7" ht="30">
      <c r="A18" s="3" t="s">
        <v>18</v>
      </c>
      <c r="B18" s="8">
        <v>0</v>
      </c>
      <c r="C18" s="8">
        <v>0</v>
      </c>
      <c r="D18" s="8">
        <f t="shared" si="0"/>
        <v>0</v>
      </c>
      <c r="E18" s="8">
        <v>0</v>
      </c>
      <c r="F18" s="8">
        <v>0</v>
      </c>
      <c r="G18" s="8">
        <f t="shared" si="1"/>
        <v>0</v>
      </c>
    </row>
    <row r="19" spans="1:7" ht="30">
      <c r="A19" s="3" t="s">
        <v>19</v>
      </c>
      <c r="B19" s="8">
        <v>0</v>
      </c>
      <c r="C19" s="8">
        <v>0</v>
      </c>
      <c r="D19" s="8">
        <f t="shared" si="0"/>
        <v>0</v>
      </c>
      <c r="E19" s="8">
        <v>0</v>
      </c>
      <c r="F19" s="8">
        <v>0</v>
      </c>
      <c r="G19" s="8">
        <f t="shared" si="1"/>
        <v>0</v>
      </c>
    </row>
    <row r="20" spans="1:7">
      <c r="A20" s="3" t="s">
        <v>20</v>
      </c>
      <c r="B20" s="8">
        <v>0</v>
      </c>
      <c r="C20" s="8">
        <v>0</v>
      </c>
      <c r="D20" s="8">
        <f t="shared" si="0"/>
        <v>0</v>
      </c>
      <c r="E20" s="8">
        <v>0</v>
      </c>
      <c r="F20" s="8">
        <v>0</v>
      </c>
      <c r="G20" s="8">
        <f t="shared" si="1"/>
        <v>0</v>
      </c>
    </row>
    <row r="21" spans="1:7" ht="30">
      <c r="A21" s="3" t="s">
        <v>21</v>
      </c>
      <c r="B21" s="8">
        <v>0</v>
      </c>
      <c r="C21" s="8">
        <v>0</v>
      </c>
      <c r="D21" s="8">
        <f t="shared" si="0"/>
        <v>0</v>
      </c>
      <c r="E21" s="8">
        <v>0</v>
      </c>
      <c r="F21" s="8">
        <v>0</v>
      </c>
      <c r="G21" s="8">
        <f t="shared" si="1"/>
        <v>0</v>
      </c>
    </row>
    <row r="22" spans="1:7" ht="30">
      <c r="A22" s="3" t="s">
        <v>22</v>
      </c>
      <c r="B22" s="8">
        <v>0</v>
      </c>
      <c r="C22" s="8">
        <v>0</v>
      </c>
      <c r="D22" s="8">
        <f t="shared" si="0"/>
        <v>0</v>
      </c>
      <c r="E22" s="8">
        <v>0</v>
      </c>
      <c r="F22" s="8">
        <v>0</v>
      </c>
      <c r="G22" s="8">
        <f t="shared" si="1"/>
        <v>0</v>
      </c>
    </row>
    <row r="23" spans="1:7" ht="30">
      <c r="A23" s="3" t="s">
        <v>23</v>
      </c>
      <c r="B23" s="8">
        <v>0</v>
      </c>
      <c r="C23" s="8">
        <v>0</v>
      </c>
      <c r="D23" s="8">
        <f t="shared" si="0"/>
        <v>0</v>
      </c>
      <c r="E23" s="8">
        <v>0</v>
      </c>
      <c r="F23" s="8">
        <v>0</v>
      </c>
      <c r="G23" s="8">
        <f t="shared" si="1"/>
        <v>0</v>
      </c>
    </row>
    <row r="24" spans="1:7" ht="30">
      <c r="A24" s="3" t="s">
        <v>24</v>
      </c>
      <c r="B24" s="8">
        <v>0</v>
      </c>
      <c r="C24" s="8">
        <v>0</v>
      </c>
      <c r="D24" s="8">
        <f t="shared" si="0"/>
        <v>0</v>
      </c>
      <c r="E24" s="8">
        <v>0</v>
      </c>
      <c r="F24" s="8">
        <v>0</v>
      </c>
      <c r="G24" s="8">
        <f t="shared" si="1"/>
        <v>0</v>
      </c>
    </row>
    <row r="25" spans="1:7">
      <c r="A25" s="3" t="s">
        <v>25</v>
      </c>
      <c r="B25" s="8">
        <v>0</v>
      </c>
      <c r="C25" s="8">
        <v>0</v>
      </c>
      <c r="D25" s="8">
        <f t="shared" si="0"/>
        <v>0</v>
      </c>
      <c r="E25" s="8">
        <v>0</v>
      </c>
      <c r="F25" s="8">
        <v>0</v>
      </c>
      <c r="G25" s="8">
        <f t="shared" si="1"/>
        <v>0</v>
      </c>
    </row>
    <row r="26" spans="1:7" ht="30">
      <c r="A26" s="3" t="s">
        <v>26</v>
      </c>
      <c r="B26" s="8">
        <v>0</v>
      </c>
      <c r="C26" s="8">
        <v>0</v>
      </c>
      <c r="D26" s="8">
        <f t="shared" si="0"/>
        <v>0</v>
      </c>
      <c r="E26" s="8">
        <v>0</v>
      </c>
      <c r="F26" s="8">
        <v>0</v>
      </c>
      <c r="G26" s="8">
        <f t="shared" si="1"/>
        <v>0</v>
      </c>
    </row>
    <row r="27" spans="1:7" ht="45">
      <c r="A27" s="3" t="s">
        <v>27</v>
      </c>
      <c r="B27" s="8">
        <v>0</v>
      </c>
      <c r="C27" s="8">
        <v>0</v>
      </c>
      <c r="D27" s="8">
        <f t="shared" si="0"/>
        <v>0</v>
      </c>
      <c r="E27" s="8">
        <v>0</v>
      </c>
      <c r="F27" s="8">
        <v>0</v>
      </c>
      <c r="G27" s="8">
        <f t="shared" si="1"/>
        <v>0</v>
      </c>
    </row>
    <row r="28" spans="1:7" ht="30">
      <c r="A28" s="3" t="s">
        <v>28</v>
      </c>
      <c r="B28" s="8">
        <v>0</v>
      </c>
      <c r="C28" s="8">
        <v>0</v>
      </c>
      <c r="D28" s="8">
        <f t="shared" si="0"/>
        <v>0</v>
      </c>
      <c r="E28" s="8">
        <v>0</v>
      </c>
      <c r="F28" s="8">
        <v>0</v>
      </c>
      <c r="G28" s="8">
        <f t="shared" si="1"/>
        <v>0</v>
      </c>
    </row>
    <row r="29" spans="1:7">
      <c r="A29" s="3" t="s">
        <v>29</v>
      </c>
      <c r="B29" s="8">
        <v>0</v>
      </c>
      <c r="C29" s="8">
        <v>0</v>
      </c>
      <c r="D29" s="8">
        <f t="shared" si="0"/>
        <v>0</v>
      </c>
      <c r="E29" s="8">
        <v>0</v>
      </c>
      <c r="F29" s="8">
        <v>0</v>
      </c>
      <c r="G29" s="8">
        <f t="shared" si="1"/>
        <v>0</v>
      </c>
    </row>
    <row r="30" spans="1:7" ht="30">
      <c r="A30" s="3" t="s">
        <v>30</v>
      </c>
      <c r="B30" s="8">
        <v>0</v>
      </c>
      <c r="C30" s="8">
        <v>0</v>
      </c>
      <c r="D30" s="8">
        <f t="shared" si="0"/>
        <v>0</v>
      </c>
      <c r="E30" s="8">
        <v>0</v>
      </c>
      <c r="F30" s="8">
        <v>0</v>
      </c>
      <c r="G30" s="8">
        <f t="shared" si="1"/>
        <v>0</v>
      </c>
    </row>
    <row r="31" spans="1:7" ht="30">
      <c r="A31" s="3" t="s">
        <v>31</v>
      </c>
      <c r="B31" s="8">
        <v>0</v>
      </c>
      <c r="C31" s="8">
        <v>0</v>
      </c>
      <c r="D31" s="8">
        <f t="shared" si="0"/>
        <v>0</v>
      </c>
      <c r="E31" s="8">
        <v>0</v>
      </c>
      <c r="F31" s="8">
        <v>0</v>
      </c>
      <c r="G31" s="8">
        <f t="shared" si="1"/>
        <v>0</v>
      </c>
    </row>
    <row r="32" spans="1:7" ht="30">
      <c r="A32" s="3" t="s">
        <v>32</v>
      </c>
      <c r="B32" s="8">
        <v>0</v>
      </c>
      <c r="C32" s="8">
        <v>0</v>
      </c>
      <c r="D32" s="8">
        <f t="shared" si="0"/>
        <v>0</v>
      </c>
      <c r="E32" s="8">
        <v>0</v>
      </c>
      <c r="F32" s="8">
        <v>0</v>
      </c>
      <c r="G32" s="8">
        <f t="shared" si="1"/>
        <v>0</v>
      </c>
    </row>
    <row r="33" spans="1:7">
      <c r="A33" s="3" t="s">
        <v>33</v>
      </c>
      <c r="B33" s="8">
        <v>0</v>
      </c>
      <c r="C33" s="8">
        <v>0</v>
      </c>
      <c r="D33" s="8">
        <f t="shared" si="0"/>
        <v>0</v>
      </c>
      <c r="E33" s="8">
        <v>0</v>
      </c>
      <c r="F33" s="8">
        <v>0</v>
      </c>
      <c r="G33" s="8">
        <f t="shared" si="1"/>
        <v>0</v>
      </c>
    </row>
    <row r="34" spans="1:7">
      <c r="A34" s="3" t="s">
        <v>34</v>
      </c>
      <c r="B34" s="10">
        <v>0</v>
      </c>
      <c r="C34" s="10">
        <v>0</v>
      </c>
      <c r="D34" s="10">
        <f t="shared" si="0"/>
        <v>0</v>
      </c>
      <c r="E34" s="10">
        <v>0</v>
      </c>
      <c r="F34" s="10">
        <v>0</v>
      </c>
      <c r="G34" s="8">
        <f t="shared" si="1"/>
        <v>0</v>
      </c>
    </row>
    <row r="35" spans="1:7">
      <c r="A35" s="3" t="s">
        <v>35</v>
      </c>
      <c r="B35" s="8">
        <v>0</v>
      </c>
      <c r="C35" s="8">
        <v>0</v>
      </c>
      <c r="D35" s="8">
        <f t="shared" si="0"/>
        <v>0</v>
      </c>
      <c r="E35" s="8">
        <v>0</v>
      </c>
      <c r="F35" s="8">
        <v>0</v>
      </c>
      <c r="G35" s="8">
        <f t="shared" si="1"/>
        <v>0</v>
      </c>
    </row>
    <row r="36" spans="1:7">
      <c r="A36" s="3" t="s">
        <v>36</v>
      </c>
      <c r="B36" s="8">
        <v>0</v>
      </c>
      <c r="C36" s="8">
        <v>0</v>
      </c>
      <c r="D36" s="8">
        <f t="shared" si="0"/>
        <v>0</v>
      </c>
      <c r="E36" s="8">
        <v>0</v>
      </c>
      <c r="F36" s="8">
        <v>0</v>
      </c>
      <c r="G36" s="8">
        <f t="shared" si="1"/>
        <v>0</v>
      </c>
    </row>
    <row r="37" spans="1:7" ht="30">
      <c r="A37" s="3" t="s">
        <v>37</v>
      </c>
      <c r="B37" s="8">
        <v>0</v>
      </c>
      <c r="C37" s="8">
        <v>0</v>
      </c>
      <c r="D37" s="8">
        <f t="shared" si="0"/>
        <v>0</v>
      </c>
      <c r="E37" s="8">
        <v>0</v>
      </c>
      <c r="F37" s="8">
        <v>0</v>
      </c>
      <c r="G37" s="8">
        <f t="shared" si="1"/>
        <v>0</v>
      </c>
    </row>
    <row r="38" spans="1:7" ht="30">
      <c r="A38" s="3" t="s">
        <v>38</v>
      </c>
      <c r="B38" s="8">
        <v>0</v>
      </c>
      <c r="C38" s="8">
        <v>0</v>
      </c>
      <c r="D38" s="8">
        <f t="shared" si="0"/>
        <v>0</v>
      </c>
      <c r="E38" s="8">
        <v>0</v>
      </c>
      <c r="F38" s="8">
        <v>0</v>
      </c>
      <c r="G38" s="8">
        <f t="shared" si="1"/>
        <v>0</v>
      </c>
    </row>
    <row r="39" spans="1:7" ht="30">
      <c r="A39" s="3" t="s">
        <v>39</v>
      </c>
      <c r="B39" s="8">
        <v>0</v>
      </c>
      <c r="C39" s="8">
        <v>0</v>
      </c>
      <c r="D39" s="8">
        <f t="shared" si="0"/>
        <v>0</v>
      </c>
      <c r="E39" s="8">
        <v>0</v>
      </c>
      <c r="F39" s="8">
        <v>0</v>
      </c>
      <c r="G39" s="8">
        <f t="shared" si="1"/>
        <v>0</v>
      </c>
    </row>
    <row r="40" spans="1:7" ht="30">
      <c r="A40" s="1" t="s">
        <v>40</v>
      </c>
      <c r="B40" s="12">
        <f>SUM(B9+B10+B11+B12+B13+B14+B15+B16+B28+B34+B35+B37)</f>
        <v>445904164</v>
      </c>
      <c r="C40" s="12">
        <f>SUM(C9+C10+C11+C12+C13+C14+C15+C16+C28+C34+C35+C37)</f>
        <v>37566258.370000005</v>
      </c>
      <c r="D40" s="12">
        <f t="shared" si="0"/>
        <v>483470422.37</v>
      </c>
      <c r="E40" s="12">
        <f>SUM(E9+E10+E11+E12+E13+E14+E15+E16+E28+E34+E35+E37)</f>
        <v>76219791.469999999</v>
      </c>
      <c r="F40" s="12">
        <f>SUM(F9+F10+F11+F12+F13+F14+F15+F16+F28+F34+F35+F37)</f>
        <v>76219791.469999999</v>
      </c>
      <c r="G40" s="12">
        <f>SUM(G9+G10+G11+G12+G13+G14+G15+G16+G28+G34+G35+G37)</f>
        <v>407250630.90000004</v>
      </c>
    </row>
    <row r="41" spans="1:7" ht="30">
      <c r="A41" s="1" t="s">
        <v>41</v>
      </c>
      <c r="B41" s="8">
        <v>0</v>
      </c>
      <c r="C41" s="8">
        <v>0</v>
      </c>
      <c r="D41" s="8">
        <f t="shared" si="0"/>
        <v>0</v>
      </c>
      <c r="E41" s="8">
        <v>0</v>
      </c>
      <c r="F41" s="8">
        <v>0</v>
      </c>
      <c r="G41" s="8">
        <f t="shared" si="1"/>
        <v>0</v>
      </c>
    </row>
    <row r="42" spans="1:7" ht="30">
      <c r="A42" s="1" t="s">
        <v>42</v>
      </c>
      <c r="B42" s="8">
        <v>0</v>
      </c>
      <c r="C42" s="8">
        <v>0</v>
      </c>
      <c r="D42" s="8">
        <f t="shared" si="0"/>
        <v>0</v>
      </c>
      <c r="E42" s="8">
        <v>0</v>
      </c>
      <c r="F42" s="8">
        <v>0</v>
      </c>
      <c r="G42" s="8">
        <f t="shared" si="1"/>
        <v>0</v>
      </c>
    </row>
    <row r="43" spans="1:7">
      <c r="A43" s="3" t="s">
        <v>43</v>
      </c>
      <c r="B43" s="11">
        <f t="shared" ref="B43:G43" si="2">SUM(B44+B45+B46+B47+B48+B49+B50+B51)</f>
        <v>5000000</v>
      </c>
      <c r="C43" s="11">
        <f t="shared" si="2"/>
        <v>23017751.350000001</v>
      </c>
      <c r="D43" s="11">
        <f t="shared" si="2"/>
        <v>28017751.350000001</v>
      </c>
      <c r="E43" s="11">
        <f t="shared" si="2"/>
        <v>21465897.460000001</v>
      </c>
      <c r="F43" s="11">
        <f t="shared" si="2"/>
        <v>21465897.460000001</v>
      </c>
      <c r="G43" s="11">
        <f t="shared" si="2"/>
        <v>6551853.8900000006</v>
      </c>
    </row>
    <row r="44" spans="1:7" ht="45">
      <c r="A44" s="3" t="s">
        <v>44</v>
      </c>
      <c r="B44" s="8">
        <v>0</v>
      </c>
      <c r="C44" s="8">
        <v>0</v>
      </c>
      <c r="D44" s="8">
        <f t="shared" si="0"/>
        <v>0</v>
      </c>
      <c r="E44" s="8">
        <v>0</v>
      </c>
      <c r="F44" s="8">
        <v>0</v>
      </c>
      <c r="G44" s="8">
        <f t="shared" si="1"/>
        <v>0</v>
      </c>
    </row>
    <row r="45" spans="1:7" ht="30">
      <c r="A45" s="3" t="s">
        <v>45</v>
      </c>
      <c r="B45" s="8">
        <v>0</v>
      </c>
      <c r="C45" s="8">
        <v>0</v>
      </c>
      <c r="D45" s="8">
        <f t="shared" si="0"/>
        <v>0</v>
      </c>
      <c r="E45" s="8">
        <v>0</v>
      </c>
      <c r="F45" s="8">
        <v>0</v>
      </c>
      <c r="G45" s="8">
        <f t="shared" si="1"/>
        <v>0</v>
      </c>
    </row>
    <row r="46" spans="1:7" ht="30">
      <c r="A46" s="3" t="s">
        <v>46</v>
      </c>
      <c r="B46" s="8">
        <v>0</v>
      </c>
      <c r="C46" s="8">
        <v>0</v>
      </c>
      <c r="D46" s="8">
        <f t="shared" si="0"/>
        <v>0</v>
      </c>
      <c r="E46" s="8">
        <v>0</v>
      </c>
      <c r="F46" s="8">
        <v>0</v>
      </c>
      <c r="G46" s="8">
        <f t="shared" si="1"/>
        <v>0</v>
      </c>
    </row>
    <row r="47" spans="1:7" ht="60">
      <c r="A47" s="3" t="s">
        <v>47</v>
      </c>
      <c r="B47" s="8">
        <v>0</v>
      </c>
      <c r="C47" s="8">
        <v>0</v>
      </c>
      <c r="D47" s="8">
        <f t="shared" si="0"/>
        <v>0</v>
      </c>
      <c r="E47" s="8">
        <v>0</v>
      </c>
      <c r="F47" s="8">
        <v>0</v>
      </c>
      <c r="G47" s="8">
        <f t="shared" si="1"/>
        <v>0</v>
      </c>
    </row>
    <row r="48" spans="1:7" ht="30">
      <c r="A48" s="3" t="s">
        <v>48</v>
      </c>
      <c r="B48" s="8">
        <v>0</v>
      </c>
      <c r="C48" s="8">
        <v>0</v>
      </c>
      <c r="D48" s="8">
        <f t="shared" si="0"/>
        <v>0</v>
      </c>
      <c r="E48" s="8">
        <v>0</v>
      </c>
      <c r="F48" s="8">
        <v>0</v>
      </c>
      <c r="G48" s="8">
        <f t="shared" si="1"/>
        <v>0</v>
      </c>
    </row>
    <row r="49" spans="1:7" ht="45">
      <c r="A49" s="3" t="s">
        <v>49</v>
      </c>
      <c r="B49" s="8">
        <v>0</v>
      </c>
      <c r="C49" s="8">
        <v>0</v>
      </c>
      <c r="D49" s="8">
        <f t="shared" si="0"/>
        <v>0</v>
      </c>
      <c r="E49" s="8">
        <v>0</v>
      </c>
      <c r="F49" s="8">
        <v>0</v>
      </c>
      <c r="G49" s="8">
        <f t="shared" si="1"/>
        <v>0</v>
      </c>
    </row>
    <row r="50" spans="1:7" ht="45">
      <c r="A50" s="3" t="s">
        <v>50</v>
      </c>
      <c r="B50" s="11">
        <v>5000000</v>
      </c>
      <c r="C50" s="14">
        <v>23017751.350000001</v>
      </c>
      <c r="D50" s="11">
        <f>SUM(B50+C50)</f>
        <v>28017751.350000001</v>
      </c>
      <c r="E50" s="14">
        <v>21465897.460000001</v>
      </c>
      <c r="F50" s="14">
        <v>21465897.460000001</v>
      </c>
      <c r="G50" s="11">
        <f t="shared" si="1"/>
        <v>6551853.8900000006</v>
      </c>
    </row>
    <row r="51" spans="1:7" ht="45">
      <c r="A51" s="3" t="s">
        <v>51</v>
      </c>
      <c r="B51" s="8">
        <v>0</v>
      </c>
      <c r="C51" s="8">
        <v>0</v>
      </c>
      <c r="D51" s="8">
        <f t="shared" si="0"/>
        <v>0</v>
      </c>
      <c r="E51" s="8">
        <v>0</v>
      </c>
      <c r="F51" s="8">
        <v>0</v>
      </c>
      <c r="G51" s="8">
        <f t="shared" si="1"/>
        <v>0</v>
      </c>
    </row>
    <row r="52" spans="1:7">
      <c r="A52" s="3" t="s">
        <v>52</v>
      </c>
      <c r="B52" s="11">
        <f t="shared" ref="B52:G52" si="3">SUM(B53+B54+B55+B56)</f>
        <v>0</v>
      </c>
      <c r="C52" s="11">
        <f t="shared" si="3"/>
        <v>0</v>
      </c>
      <c r="D52" s="11">
        <f t="shared" si="3"/>
        <v>0</v>
      </c>
      <c r="E52" s="11">
        <f t="shared" si="3"/>
        <v>0</v>
      </c>
      <c r="F52" s="11">
        <f t="shared" si="3"/>
        <v>0</v>
      </c>
      <c r="G52" s="11">
        <f t="shared" si="3"/>
        <v>0</v>
      </c>
    </row>
    <row r="53" spans="1:7" ht="30">
      <c r="A53" s="3" t="s">
        <v>53</v>
      </c>
      <c r="B53" s="8">
        <v>0</v>
      </c>
      <c r="C53" s="8">
        <v>0</v>
      </c>
      <c r="D53" s="8">
        <f t="shared" si="0"/>
        <v>0</v>
      </c>
      <c r="E53" s="8">
        <v>0</v>
      </c>
      <c r="F53" s="8">
        <v>0</v>
      </c>
      <c r="G53" s="8">
        <f t="shared" si="1"/>
        <v>0</v>
      </c>
    </row>
    <row r="54" spans="1:7" ht="30">
      <c r="A54" s="3" t="s">
        <v>54</v>
      </c>
      <c r="B54" s="8">
        <v>0</v>
      </c>
      <c r="C54" s="8">
        <v>0</v>
      </c>
      <c r="D54" s="8">
        <f t="shared" si="0"/>
        <v>0</v>
      </c>
      <c r="E54" s="8">
        <v>0</v>
      </c>
      <c r="F54" s="8">
        <v>0</v>
      </c>
      <c r="G54" s="8">
        <f t="shared" si="1"/>
        <v>0</v>
      </c>
    </row>
    <row r="55" spans="1:7">
      <c r="A55" s="3" t="s">
        <v>55</v>
      </c>
      <c r="B55" s="8">
        <v>0</v>
      </c>
      <c r="C55" s="8">
        <v>0</v>
      </c>
      <c r="D55" s="8">
        <f t="shared" si="0"/>
        <v>0</v>
      </c>
      <c r="E55" s="8">
        <v>0</v>
      </c>
      <c r="F55" s="8">
        <v>0</v>
      </c>
      <c r="G55" s="8">
        <f t="shared" si="1"/>
        <v>0</v>
      </c>
    </row>
    <row r="56" spans="1:7">
      <c r="A56" s="3" t="s">
        <v>56</v>
      </c>
      <c r="B56" s="11">
        <v>0</v>
      </c>
      <c r="C56" s="11">
        <v>0</v>
      </c>
      <c r="D56" s="11">
        <f>SUM(B56+C56)</f>
        <v>0</v>
      </c>
      <c r="E56" s="11">
        <v>0</v>
      </c>
      <c r="F56" s="11">
        <v>0</v>
      </c>
      <c r="G56" s="11">
        <f t="shared" si="1"/>
        <v>0</v>
      </c>
    </row>
    <row r="57" spans="1:7" ht="30">
      <c r="A57" s="3" t="s">
        <v>57</v>
      </c>
      <c r="B57" s="8">
        <f>SUM(B58+B59)</f>
        <v>0</v>
      </c>
      <c r="C57" s="8">
        <f>SUM(C58+C59)</f>
        <v>0</v>
      </c>
      <c r="D57" s="8">
        <f>SUM(B57+C57)</f>
        <v>0</v>
      </c>
      <c r="E57" s="8">
        <f>SUM(E58+E59)</f>
        <v>0</v>
      </c>
      <c r="F57" s="8">
        <f>SUM(F58+F59)</f>
        <v>0</v>
      </c>
      <c r="G57" s="8">
        <f t="shared" si="1"/>
        <v>0</v>
      </c>
    </row>
    <row r="58" spans="1:7" ht="45">
      <c r="A58" s="3" t="s">
        <v>58</v>
      </c>
      <c r="B58" s="8">
        <v>0</v>
      </c>
      <c r="C58" s="8">
        <v>0</v>
      </c>
      <c r="D58" s="8">
        <f t="shared" si="0"/>
        <v>0</v>
      </c>
      <c r="E58" s="8">
        <v>0</v>
      </c>
      <c r="F58" s="8">
        <v>0</v>
      </c>
      <c r="G58" s="8">
        <f t="shared" si="1"/>
        <v>0</v>
      </c>
    </row>
    <row r="59" spans="1:7">
      <c r="A59" s="3" t="s">
        <v>59</v>
      </c>
      <c r="B59" s="8">
        <v>0</v>
      </c>
      <c r="C59" s="8">
        <v>0</v>
      </c>
      <c r="D59" s="8">
        <f t="shared" si="0"/>
        <v>0</v>
      </c>
      <c r="E59" s="8">
        <v>0</v>
      </c>
      <c r="F59" s="8">
        <v>0</v>
      </c>
      <c r="G59" s="8">
        <f t="shared" si="1"/>
        <v>0</v>
      </c>
    </row>
    <row r="60" spans="1:7" ht="45">
      <c r="A60" s="3" t="s">
        <v>60</v>
      </c>
      <c r="B60" s="8">
        <v>0</v>
      </c>
      <c r="C60" s="8">
        <v>0</v>
      </c>
      <c r="D60" s="8">
        <f t="shared" si="0"/>
        <v>0</v>
      </c>
      <c r="E60" s="8">
        <v>0</v>
      </c>
      <c r="F60" s="8">
        <v>0</v>
      </c>
      <c r="G60" s="8">
        <f t="shared" si="1"/>
        <v>0</v>
      </c>
    </row>
    <row r="61" spans="1:7" ht="30">
      <c r="A61" s="3" t="s">
        <v>61</v>
      </c>
      <c r="B61" s="8">
        <v>0</v>
      </c>
      <c r="C61" s="11">
        <v>67880543.140000001</v>
      </c>
      <c r="D61" s="11">
        <f t="shared" si="0"/>
        <v>67880543.140000001</v>
      </c>
      <c r="E61" s="11">
        <v>34698450.149999999</v>
      </c>
      <c r="F61" s="11">
        <v>34698450.149999999</v>
      </c>
      <c r="G61" s="11">
        <f t="shared" si="1"/>
        <v>33182092.990000002</v>
      </c>
    </row>
    <row r="62" spans="1:7" ht="30">
      <c r="A62" s="1" t="s">
        <v>62</v>
      </c>
      <c r="B62" s="13">
        <f>SUM(B43+B52+B57+B60+B61)</f>
        <v>5000000</v>
      </c>
      <c r="C62" s="12">
        <f>SUM(C43+C52+C57+C60+C61)</f>
        <v>90898294.49000001</v>
      </c>
      <c r="D62" s="12">
        <f t="shared" si="0"/>
        <v>95898294.49000001</v>
      </c>
      <c r="E62" s="12">
        <f>SUM(E43+E52+E57+E60+E61)</f>
        <v>56164347.609999999</v>
      </c>
      <c r="F62" s="12">
        <f>SUM(F43+F52+F57+F60+F61)</f>
        <v>56164347.609999999</v>
      </c>
      <c r="G62" s="12">
        <f>SUM(G43+G52+G57+G60+G61)</f>
        <v>39733946.880000003</v>
      </c>
    </row>
    <row r="63" spans="1:7" ht="30">
      <c r="A63" s="1" t="s">
        <v>63</v>
      </c>
      <c r="B63" s="8">
        <v>0</v>
      </c>
      <c r="C63" s="8">
        <v>0</v>
      </c>
      <c r="D63" s="8">
        <f t="shared" si="0"/>
        <v>0</v>
      </c>
      <c r="E63" s="8">
        <v>0</v>
      </c>
      <c r="F63" s="8">
        <v>0</v>
      </c>
      <c r="G63" s="8">
        <f t="shared" si="1"/>
        <v>0</v>
      </c>
    </row>
    <row r="64" spans="1:7" ht="30">
      <c r="A64" s="3" t="s">
        <v>64</v>
      </c>
      <c r="B64" s="8">
        <v>0</v>
      </c>
      <c r="C64" s="8">
        <v>0</v>
      </c>
      <c r="D64" s="8">
        <f t="shared" si="0"/>
        <v>0</v>
      </c>
      <c r="E64" s="8">
        <v>0</v>
      </c>
      <c r="F64" s="8">
        <v>0</v>
      </c>
      <c r="G64" s="8">
        <f t="shared" si="1"/>
        <v>0</v>
      </c>
    </row>
    <row r="65" spans="1:7">
      <c r="A65" s="1" t="s">
        <v>65</v>
      </c>
      <c r="B65" s="13">
        <f>SUM(B40+B62+B63)</f>
        <v>450904164</v>
      </c>
      <c r="C65" s="13">
        <f>SUM(C40+C62+C63)</f>
        <v>128464552.86000001</v>
      </c>
      <c r="D65" s="12">
        <f t="shared" si="0"/>
        <v>579368716.86000001</v>
      </c>
      <c r="E65" s="13">
        <f>SUM(E40+E62+E63)</f>
        <v>132384139.08</v>
      </c>
      <c r="F65" s="13">
        <f>SUM(F40+F62+F63)</f>
        <v>132384139.08</v>
      </c>
      <c r="G65" s="13">
        <f>SUM(G40+G62+G63)</f>
        <v>446984577.78000003</v>
      </c>
    </row>
    <row r="66" spans="1:7">
      <c r="A66" s="1" t="s">
        <v>66</v>
      </c>
      <c r="B66" s="8">
        <v>0</v>
      </c>
      <c r="C66" s="8">
        <v>0</v>
      </c>
      <c r="D66" s="8">
        <f t="shared" si="0"/>
        <v>0</v>
      </c>
      <c r="E66" s="8">
        <v>0</v>
      </c>
      <c r="F66" s="8">
        <v>0</v>
      </c>
      <c r="G66" s="8">
        <f t="shared" si="1"/>
        <v>0</v>
      </c>
    </row>
    <row r="67" spans="1:7" ht="51" customHeight="1">
      <c r="A67" s="3" t="s">
        <v>67</v>
      </c>
      <c r="B67" s="8">
        <v>0</v>
      </c>
      <c r="C67" s="8">
        <v>0</v>
      </c>
      <c r="D67" s="8">
        <f t="shared" si="0"/>
        <v>0</v>
      </c>
      <c r="E67" s="8">
        <v>0</v>
      </c>
      <c r="F67" s="8">
        <v>0</v>
      </c>
      <c r="G67" s="8">
        <f t="shared" si="1"/>
        <v>0</v>
      </c>
    </row>
    <row r="68" spans="1:7" ht="60">
      <c r="A68" s="4" t="s">
        <v>68</v>
      </c>
      <c r="B68" s="9">
        <v>0</v>
      </c>
      <c r="C68" s="9">
        <v>0</v>
      </c>
      <c r="D68" s="9">
        <f t="shared" si="0"/>
        <v>0</v>
      </c>
      <c r="E68" s="9">
        <v>0</v>
      </c>
      <c r="F68" s="9">
        <v>0</v>
      </c>
      <c r="G68" s="9">
        <f t="shared" si="1"/>
        <v>0</v>
      </c>
    </row>
    <row r="69" spans="1:7" ht="30">
      <c r="A69" s="1" t="s">
        <v>69</v>
      </c>
      <c r="B69" s="8">
        <v>0</v>
      </c>
      <c r="C69" s="8">
        <v>0</v>
      </c>
      <c r="D69" s="8">
        <f t="shared" si="0"/>
        <v>0</v>
      </c>
      <c r="E69" s="8">
        <v>0</v>
      </c>
      <c r="F69" s="8">
        <v>0</v>
      </c>
      <c r="G69" s="8">
        <f t="shared" si="1"/>
        <v>0</v>
      </c>
    </row>
  </sheetData>
  <mergeCells count="7">
    <mergeCell ref="A6:A7"/>
    <mergeCell ref="B6:F6"/>
    <mergeCell ref="G6:G7"/>
    <mergeCell ref="A1:G1"/>
    <mergeCell ref="A2:G2"/>
    <mergeCell ref="A4:G4"/>
    <mergeCell ref="A3:G3"/>
  </mergeCells>
  <printOptions horizontalCentered="1"/>
  <pageMargins left="0.70866141732283472" right="0.70866141732283472" top="0.55118110236220474" bottom="0.55118110236220474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Analitico Ingresos LDF</vt:lpstr>
      <vt:lpstr>'Analitico Ingresos LDF'!Títulos_a_imprimir</vt:lpstr>
    </vt:vector>
  </TitlesOfParts>
  <Company>PODER JUDICIAL DEL ESTADO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cp:lastPrinted>2017-11-09T15:40:00Z</cp:lastPrinted>
  <dcterms:created xsi:type="dcterms:W3CDTF">2017-04-03T17:08:13Z</dcterms:created>
  <dcterms:modified xsi:type="dcterms:W3CDTF">2017-11-09T23:05:23Z</dcterms:modified>
</cp:coreProperties>
</file>